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y\Documents\NCTA\2017 Conference\Room Pickup\"/>
    </mc:Choice>
  </mc:AlternateContent>
  <bookViews>
    <workbookView xWindow="0" yWindow="0" windowWidth="23040" windowHeight="9384" tabRatio="500" activeTab="4"/>
  </bookViews>
  <sheets>
    <sheet name="June_02" sheetId="1" r:id="rId1"/>
    <sheet name="June_08" sheetId="2" r:id="rId2"/>
    <sheet name="June_16" sheetId="4" r:id="rId3"/>
    <sheet name="July_19" sheetId="5" r:id="rId4"/>
    <sheet name="Aug_04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C21" i="6"/>
  <c r="B21" i="6"/>
  <c r="E20" i="6"/>
  <c r="F20" i="6" s="1"/>
  <c r="G20" i="6" s="1"/>
  <c r="D20" i="6"/>
  <c r="C20" i="6"/>
  <c r="G15" i="6"/>
  <c r="F15" i="6"/>
  <c r="E15" i="6"/>
  <c r="D15" i="6"/>
  <c r="C15" i="6"/>
  <c r="B15" i="6"/>
  <c r="G14" i="6"/>
  <c r="G16" i="6" s="1"/>
  <c r="F14" i="6"/>
  <c r="F16" i="6" s="1"/>
  <c r="E14" i="6"/>
  <c r="D14" i="6"/>
  <c r="D16" i="6" s="1"/>
  <c r="C14" i="6"/>
  <c r="B14" i="6"/>
  <c r="D13" i="6"/>
  <c r="E13" i="6" s="1"/>
  <c r="F13" i="6" s="1"/>
  <c r="G13" i="6" s="1"/>
  <c r="C13" i="6"/>
  <c r="G10" i="6"/>
  <c r="F10" i="6"/>
  <c r="E10" i="6"/>
  <c r="D10" i="6"/>
  <c r="C10" i="6"/>
  <c r="B10" i="6"/>
  <c r="G9" i="6"/>
  <c r="F9" i="6"/>
  <c r="E9" i="6"/>
  <c r="D9" i="6"/>
  <c r="C9" i="6"/>
  <c r="B9" i="6"/>
  <c r="H8" i="6"/>
  <c r="H10" i="6" s="1"/>
  <c r="H7" i="6"/>
  <c r="D6" i="6"/>
  <c r="E6" i="6" s="1"/>
  <c r="F6" i="6" s="1"/>
  <c r="G6" i="6" s="1"/>
  <c r="C6" i="6"/>
  <c r="E16" i="6" l="1"/>
  <c r="C16" i="6"/>
  <c r="H21" i="6"/>
  <c r="H9" i="6"/>
  <c r="B16" i="6"/>
  <c r="G21" i="5"/>
  <c r="F21" i="5"/>
  <c r="E21" i="5"/>
  <c r="D21" i="5"/>
  <c r="C21" i="5"/>
  <c r="B21" i="5"/>
  <c r="C20" i="5"/>
  <c r="D20" i="5" s="1"/>
  <c r="E20" i="5" s="1"/>
  <c r="F20" i="5" s="1"/>
  <c r="G20" i="5" s="1"/>
  <c r="G15" i="5"/>
  <c r="F15" i="5"/>
  <c r="E15" i="5"/>
  <c r="D15" i="5"/>
  <c r="C15" i="5"/>
  <c r="B15" i="5"/>
  <c r="G14" i="5"/>
  <c r="F14" i="5"/>
  <c r="F16" i="5" s="1"/>
  <c r="E14" i="5"/>
  <c r="E16" i="5" s="1"/>
  <c r="D14" i="5"/>
  <c r="C14" i="5"/>
  <c r="B14" i="5"/>
  <c r="C13" i="5"/>
  <c r="D13" i="5" s="1"/>
  <c r="E13" i="5" s="1"/>
  <c r="F13" i="5" s="1"/>
  <c r="G13" i="5" s="1"/>
  <c r="G10" i="5"/>
  <c r="F10" i="5"/>
  <c r="E10" i="5"/>
  <c r="D10" i="5"/>
  <c r="C10" i="5"/>
  <c r="B10" i="5"/>
  <c r="G9" i="5"/>
  <c r="F9" i="5"/>
  <c r="E9" i="5"/>
  <c r="D9" i="5"/>
  <c r="C9" i="5"/>
  <c r="B9" i="5"/>
  <c r="H8" i="5"/>
  <c r="H10" i="5" s="1"/>
  <c r="H7" i="5"/>
  <c r="C6" i="5"/>
  <c r="D6" i="5" s="1"/>
  <c r="E6" i="5" s="1"/>
  <c r="F6" i="5" s="1"/>
  <c r="G6" i="5" s="1"/>
  <c r="D16" i="5" l="1"/>
  <c r="C16" i="5"/>
  <c r="G16" i="5"/>
  <c r="H9" i="5"/>
  <c r="B16" i="5"/>
  <c r="H21" i="5"/>
  <c r="G21" i="4"/>
  <c r="F21" i="4"/>
  <c r="E21" i="4"/>
  <c r="D21" i="4"/>
  <c r="C21" i="4"/>
  <c r="B21" i="4"/>
  <c r="C20" i="4"/>
  <c r="D20" i="4" s="1"/>
  <c r="E20" i="4" s="1"/>
  <c r="F20" i="4" s="1"/>
  <c r="G20" i="4" s="1"/>
  <c r="G15" i="4"/>
  <c r="F15" i="4"/>
  <c r="E15" i="4"/>
  <c r="D15" i="4"/>
  <c r="C15" i="4"/>
  <c r="B15" i="4"/>
  <c r="G14" i="4"/>
  <c r="F14" i="4"/>
  <c r="F16" i="4" s="1"/>
  <c r="E14" i="4"/>
  <c r="E16" i="4" s="1"/>
  <c r="D14" i="4"/>
  <c r="C14" i="4"/>
  <c r="B14" i="4"/>
  <c r="B16" i="4" s="1"/>
  <c r="D13" i="4"/>
  <c r="E13" i="4" s="1"/>
  <c r="F13" i="4" s="1"/>
  <c r="G13" i="4" s="1"/>
  <c r="C13" i="4"/>
  <c r="G10" i="4"/>
  <c r="F10" i="4"/>
  <c r="E10" i="4"/>
  <c r="D10" i="4"/>
  <c r="C10" i="4"/>
  <c r="B10" i="4"/>
  <c r="G9" i="4"/>
  <c r="F9" i="4"/>
  <c r="E9" i="4"/>
  <c r="D9" i="4"/>
  <c r="C9" i="4"/>
  <c r="B9" i="4"/>
  <c r="H8" i="4"/>
  <c r="H7" i="4"/>
  <c r="C6" i="4"/>
  <c r="D6" i="4" s="1"/>
  <c r="E6" i="4" s="1"/>
  <c r="F6" i="4" s="1"/>
  <c r="G6" i="4" s="1"/>
  <c r="H9" i="4" l="1"/>
  <c r="C16" i="4"/>
  <c r="G16" i="4"/>
  <c r="H21" i="4"/>
  <c r="H10" i="4"/>
  <c r="D16" i="4"/>
  <c r="B15" i="2"/>
  <c r="C15" i="2"/>
  <c r="G15" i="2"/>
  <c r="G16" i="2" s="1"/>
  <c r="F15" i="2"/>
  <c r="E15" i="2"/>
  <c r="D15" i="2"/>
  <c r="H21" i="1"/>
  <c r="C16" i="1"/>
  <c r="B21" i="2"/>
  <c r="C21" i="2"/>
  <c r="D21" i="2"/>
  <c r="E21" i="2"/>
  <c r="F21" i="2"/>
  <c r="G21" i="2"/>
  <c r="H21" i="2"/>
  <c r="G14" i="2"/>
  <c r="F14" i="2"/>
  <c r="F16" i="2"/>
  <c r="E14" i="2"/>
  <c r="E16" i="2"/>
  <c r="D14" i="2"/>
  <c r="D16" i="2"/>
  <c r="C14" i="2"/>
  <c r="C16" i="2"/>
  <c r="B14" i="2"/>
  <c r="B16" i="2"/>
  <c r="C13" i="2"/>
  <c r="D13" i="2"/>
  <c r="E13" i="2"/>
  <c r="F13" i="2"/>
  <c r="G13" i="2" s="1"/>
  <c r="C20" i="2"/>
  <c r="D20" i="2"/>
  <c r="E20" i="2"/>
  <c r="F20" i="2" s="1"/>
  <c r="G20" i="2" s="1"/>
  <c r="H8" i="2"/>
  <c r="H10" i="2" s="1"/>
  <c r="H7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C6" i="2"/>
  <c r="D6" i="2"/>
  <c r="E6" i="2" s="1"/>
  <c r="F6" i="2" s="1"/>
  <c r="G6" i="2" s="1"/>
  <c r="H10" i="1"/>
  <c r="G10" i="1"/>
  <c r="F10" i="1"/>
  <c r="E10" i="1"/>
  <c r="C10" i="1"/>
  <c r="B10" i="1"/>
  <c r="D10" i="1"/>
  <c r="C20" i="1"/>
  <c r="D20" i="1"/>
  <c r="E20" i="1" s="1"/>
  <c r="F20" i="1" s="1"/>
  <c r="G20" i="1" s="1"/>
  <c r="B15" i="1"/>
  <c r="B16" i="1" s="1"/>
  <c r="C15" i="1"/>
  <c r="G15" i="1"/>
  <c r="F15" i="1"/>
  <c r="F16" i="1" s="1"/>
  <c r="E15" i="1"/>
  <c r="E16" i="1" s="1"/>
  <c r="D15" i="1"/>
  <c r="B14" i="1"/>
  <c r="C14" i="1"/>
  <c r="G14" i="1"/>
  <c r="G16" i="1" s="1"/>
  <c r="F14" i="1"/>
  <c r="E14" i="1"/>
  <c r="D14" i="1"/>
  <c r="D16" i="1" s="1"/>
  <c r="C13" i="1"/>
  <c r="D13" i="1" s="1"/>
  <c r="E13" i="1" s="1"/>
  <c r="F13" i="1" s="1"/>
  <c r="G13" i="1" s="1"/>
  <c r="H7" i="1"/>
  <c r="H8" i="1"/>
  <c r="H9" i="1"/>
  <c r="G9" i="1"/>
  <c r="F9" i="1"/>
  <c r="E9" i="1"/>
  <c r="D9" i="1"/>
  <c r="C9" i="1"/>
  <c r="B9" i="1"/>
  <c r="C6" i="1"/>
  <c r="D6" i="1"/>
  <c r="E6" i="1"/>
  <c r="F6" i="1" s="1"/>
  <c r="G6" i="1" s="1"/>
</calcChain>
</file>

<file path=xl/comments1.xml><?xml version="1.0" encoding="utf-8"?>
<comments xmlns="http://schemas.openxmlformats.org/spreadsheetml/2006/main">
  <authors>
    <author>Jody Rosen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Jody Rosen:</t>
        </r>
        <r>
          <rPr>
            <sz val="9"/>
            <color indexed="81"/>
            <rFont val="Tahoma"/>
            <family val="2"/>
          </rPr>
          <t xml:space="preserve">
Hotel added 18 rooms, so rooms available is actually 1.</t>
        </r>
      </text>
    </comment>
  </commentList>
</comments>
</file>

<file path=xl/sharedStrings.xml><?xml version="1.0" encoding="utf-8"?>
<sst xmlns="http://schemas.openxmlformats.org/spreadsheetml/2006/main" count="187" uniqueCount="25">
  <si>
    <t>Hilton Cincinnati Netherland Plaza</t>
  </si>
  <si>
    <t> NCTA 2017 Annual Conference</t>
  </si>
  <si>
    <t>Rooms Reserved</t>
  </si>
  <si>
    <t>Rooms Available</t>
  </si>
  <si>
    <t>Monday</t>
  </si>
  <si>
    <t>Tuesday</t>
  </si>
  <si>
    <t>Wednesday</t>
  </si>
  <si>
    <t>Thursday</t>
  </si>
  <si>
    <t>Friday</t>
  </si>
  <si>
    <t>Saturday</t>
  </si>
  <si>
    <t>Day of Week</t>
  </si>
  <si>
    <t>Date</t>
  </si>
  <si>
    <t>TOTALS</t>
  </si>
  <si>
    <t>Contracted Room Block</t>
  </si>
  <si>
    <t>Variance-to-Contracted Block</t>
  </si>
  <si>
    <t>Current Trend of Pick Up %</t>
  </si>
  <si>
    <t>Current Block %</t>
  </si>
  <si>
    <t>Pick Up Since Last Report</t>
  </si>
  <si>
    <t>% of PickUp</t>
  </si>
  <si>
    <t>Current % of Block</t>
  </si>
  <si>
    <t xml:space="preserve">Total </t>
  </si>
  <si>
    <t>Original Contract</t>
  </si>
  <si>
    <t>Current Block</t>
  </si>
  <si>
    <t>Pickup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</si>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</sst>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4" tint="-0.249977111117893"/>
      <name val="Trebuchet MS"/>
      <family val="2"/>
    </font>
    <font>
      <b/>
      <i/>
      <sz val="12"/>
      <color theme="4" tint="-0.249977111117893"/>
      <name val="Trebuchet MS"/>
      <family val="2"/>
    </font>
    <font>
      <i/>
      <sz val="12"/>
      <color theme="1"/>
      <name val="Trebuchet MS"/>
      <family val="2"/>
    </font>
    <font>
      <b/>
      <sz val="18"/>
      <color theme="4" tint="-0.249977111117893"/>
      <name val="Trebuchet MS"/>
      <family val="2"/>
    </font>
    <font>
      <i/>
      <sz val="12"/>
      <color theme="4" tint="-0.249977111117893"/>
      <name val="Trebuchet MS"/>
      <family val="2"/>
    </font>
    <font>
      <b/>
      <i/>
      <sz val="12"/>
      <color theme="1"/>
      <name val="Trebuchet MS"/>
      <family val="2"/>
    </font>
    <font>
      <sz val="10"/>
      <color theme="1"/>
      <name val="Times New Roman"/>
      <family val="1"/>
    </font>
    <font>
      <b/>
      <sz val="10.5"/>
      <color rgb="FFFFFFFF"/>
      <name val="Trebuchet MS"/>
      <family val="2"/>
    </font>
    <font>
      <sz val="8.5"/>
      <color rgb="FFFFFFFF"/>
      <name val="Trebuchet MS"/>
      <family val="2"/>
    </font>
    <font>
      <b/>
      <sz val="8.5"/>
      <color theme="1"/>
      <name val="Trebuchet MS"/>
      <family val="2"/>
    </font>
    <font>
      <sz val="8.5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EC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79E"/>
        <bgColor indexed="64"/>
      </patternFill>
    </fill>
    <fill>
      <patternFill patternType="solid">
        <fgColor rgb="FF5AA5E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479E"/>
      </right>
      <top/>
      <bottom/>
      <diagonal/>
    </border>
    <border>
      <left/>
      <right/>
      <top style="thick">
        <color rgb="FF00479E"/>
      </top>
      <bottom style="medium">
        <color rgb="FFBDCEE0"/>
      </bottom>
      <diagonal/>
    </border>
    <border>
      <left/>
      <right style="thick">
        <color rgb="FF00479E"/>
      </right>
      <top style="thick">
        <color rgb="FF00479E"/>
      </top>
      <bottom style="medium">
        <color rgb="FFBDCEE0"/>
      </bottom>
      <diagonal/>
    </border>
    <border>
      <left style="medium">
        <color rgb="FFBDCEE0"/>
      </left>
      <right/>
      <top/>
      <bottom/>
      <diagonal/>
    </border>
    <border>
      <left style="medium">
        <color rgb="FFBDCEE0"/>
      </left>
      <right style="thick">
        <color rgb="FF00479E"/>
      </right>
      <top/>
      <bottom/>
      <diagonal/>
    </border>
    <border>
      <left/>
      <right/>
      <top style="medium">
        <color rgb="FFBDCEE0"/>
      </top>
      <bottom/>
      <diagonal/>
    </border>
    <border>
      <left style="medium">
        <color rgb="FFBDCEE0"/>
      </left>
      <right/>
      <top style="medium">
        <color rgb="FFBDCEE0"/>
      </top>
      <bottom/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/>
      <diagonal/>
    </border>
    <border>
      <left/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 style="thick">
        <color rgb="FF00479E"/>
      </bottom>
      <diagonal/>
    </border>
    <border>
      <left style="thick">
        <color rgb="FF00479E"/>
      </left>
      <right/>
      <top style="thick">
        <color rgb="FF00479E"/>
      </top>
      <bottom style="thick">
        <color rgb="FF00479E"/>
      </bottom>
      <diagonal/>
    </border>
    <border>
      <left/>
      <right/>
      <top style="thick">
        <color rgb="FF00479E"/>
      </top>
      <bottom style="thick">
        <color rgb="FF00479E"/>
      </bottom>
      <diagonal/>
    </border>
    <border>
      <left/>
      <right style="thick">
        <color rgb="FF00479E"/>
      </right>
      <top style="thick">
        <color rgb="FF00479E"/>
      </top>
      <bottom style="thick">
        <color rgb="FF00479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9" fontId="6" fillId="2" borderId="1" xfId="1" applyFont="1" applyFill="1" applyBorder="1" applyAlignment="1">
      <alignment horizontal="center"/>
    </xf>
    <xf numFmtId="0" fontId="7" fillId="0" borderId="0" xfId="0" applyFont="1"/>
    <xf numFmtId="9" fontId="2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9" fontId="9" fillId="2" borderId="1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9" fillId="0" borderId="0" xfId="0" applyFont="1"/>
    <xf numFmtId="9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wrapText="1"/>
    </xf>
    <xf numFmtId="16" fontId="12" fillId="6" borderId="3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10</xdr:col>
      <xdr:colOff>472440</xdr:colOff>
      <xdr:row>22</xdr:row>
      <xdr:rowOff>0</xdr:rowOff>
    </xdr:to>
    <xdr:pic>
      <xdr:nvPicPr>
        <xdr:cNvPr id="7" name="Picture 6" descr="https://manage.passkey.com/images/icon_GroupMa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140" y="4732020"/>
          <a:ext cx="1295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5" zoomScaleNormal="125" zoomScalePageLayoutView="125" workbookViewId="0">
      <selection activeCell="D9" sqref="D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20</v>
      </c>
      <c r="C8" s="8">
        <v>165</v>
      </c>
      <c r="D8" s="8">
        <v>184</v>
      </c>
      <c r="E8" s="8">
        <v>184</v>
      </c>
      <c r="F8" s="8">
        <v>125</v>
      </c>
      <c r="G8" s="8">
        <v>40</v>
      </c>
      <c r="H8" s="8">
        <f>SUM(B8:G8)</f>
        <v>718</v>
      </c>
    </row>
    <row r="9" spans="1:8" x14ac:dyDescent="0.35">
      <c r="A9" s="7" t="s">
        <v>3</v>
      </c>
      <c r="B9" s="27">
        <f>+B7-B8</f>
        <v>30</v>
      </c>
      <c r="C9" s="27">
        <f t="shared" ref="C9:H9" si="1">+C7-C8</f>
        <v>135</v>
      </c>
      <c r="D9" s="27">
        <f t="shared" si="1"/>
        <v>151</v>
      </c>
      <c r="E9" s="27">
        <f t="shared" si="1"/>
        <v>151</v>
      </c>
      <c r="F9" s="27">
        <f t="shared" si="1"/>
        <v>50</v>
      </c>
      <c r="G9" s="27">
        <f t="shared" si="1"/>
        <v>8</v>
      </c>
      <c r="H9" s="27">
        <f t="shared" si="1"/>
        <v>525</v>
      </c>
    </row>
    <row r="10" spans="1:8" s="25" customFormat="1" x14ac:dyDescent="0.35">
      <c r="A10" s="15" t="s">
        <v>18</v>
      </c>
      <c r="B10" s="24">
        <f t="shared" ref="B10:C10" si="2">+B8/B7</f>
        <v>0.4</v>
      </c>
      <c r="C10" s="24">
        <f t="shared" si="2"/>
        <v>0.55000000000000004</v>
      </c>
      <c r="D10" s="24">
        <f>+D8/D7</f>
        <v>0.54925373134328359</v>
      </c>
      <c r="E10" s="24">
        <f t="shared" ref="E10:H10" si="3">+E8/E7</f>
        <v>0.54925373134328359</v>
      </c>
      <c r="F10" s="24">
        <f t="shared" si="3"/>
        <v>0.7142857142857143</v>
      </c>
      <c r="G10" s="24">
        <f t="shared" si="3"/>
        <v>0.83333333333333337</v>
      </c>
      <c r="H10" s="24">
        <f t="shared" si="3"/>
        <v>0.57763475462590508</v>
      </c>
    </row>
    <row r="11" spans="1:8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19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15</v>
      </c>
      <c r="B15" s="9">
        <f>+B8/D8</f>
        <v>0.10869565217391304</v>
      </c>
      <c r="C15" s="9">
        <f>+C8/D8</f>
        <v>0.89673913043478259</v>
      </c>
      <c r="D15" s="9">
        <f>+D8/D8</f>
        <v>1</v>
      </c>
      <c r="E15" s="9">
        <f>+E8/D8</f>
        <v>1</v>
      </c>
      <c r="F15" s="9">
        <f>+F8/D8</f>
        <v>0.67934782608695654</v>
      </c>
      <c r="G15" s="9">
        <f>+G8/D8</f>
        <v>0.21739130434782608</v>
      </c>
      <c r="H15" s="14"/>
    </row>
    <row r="16" spans="1:8" s="23" customFormat="1" x14ac:dyDescent="0.35">
      <c r="A16" s="10" t="s">
        <v>14</v>
      </c>
      <c r="B16" s="21">
        <f>+B15-B14</f>
        <v>-4.0558079169370528E-2</v>
      </c>
      <c r="C16" s="21">
        <f t="shared" ref="C16:G16" si="5">+C15-C14</f>
        <v>1.2167423750810702E-3</v>
      </c>
      <c r="D16" s="21">
        <f t="shared" si="5"/>
        <v>0</v>
      </c>
      <c r="E16" s="21">
        <f t="shared" si="5"/>
        <v>0</v>
      </c>
      <c r="F16" s="21">
        <f t="shared" si="5"/>
        <v>0.15695976638546405</v>
      </c>
      <c r="G16" s="21">
        <f t="shared" si="5"/>
        <v>7.4107722258273834E-2</v>
      </c>
      <c r="H16" s="22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SUM(B21:G21)</f>
        <v>0</v>
      </c>
    </row>
    <row r="26" spans="1:8" x14ac:dyDescent="0.35">
      <c r="A26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5" zoomScaleNormal="125" zoomScalePageLayoutView="125" workbookViewId="0">
      <selection activeCell="K9" sqref="K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17" s="13" customFormat="1" ht="23.4" x14ac:dyDescent="0.45">
      <c r="A1" s="13" t="s">
        <v>1</v>
      </c>
    </row>
    <row r="3" spans="1:17" ht="16.8" thickBot="1" x14ac:dyDescent="0.4">
      <c r="A3" s="2" t="s">
        <v>0</v>
      </c>
    </row>
    <row r="4" spans="1:17" ht="17.399999999999999" thickTop="1" thickBot="1" x14ac:dyDescent="0.4">
      <c r="A4" s="2"/>
      <c r="J4" s="28"/>
      <c r="K4" s="42" t="s">
        <v>0</v>
      </c>
      <c r="L4" s="43"/>
      <c r="M4" s="43"/>
      <c r="N4" s="43"/>
      <c r="O4" s="43"/>
      <c r="P4" s="43"/>
      <c r="Q4" s="44"/>
    </row>
    <row r="5" spans="1:17" s="4" customFormat="1" ht="17.399999999999999" thickTop="1" thickBot="1" x14ac:dyDescent="0.4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  <c r="J5" s="29"/>
      <c r="K5" s="30">
        <v>42989</v>
      </c>
      <c r="L5" s="30">
        <v>42990</v>
      </c>
      <c r="M5" s="30">
        <v>42991</v>
      </c>
      <c r="N5" s="30">
        <v>42992</v>
      </c>
      <c r="O5" s="30">
        <v>42993</v>
      </c>
      <c r="P5" s="30">
        <v>42994</v>
      </c>
      <c r="Q5" s="31" t="s">
        <v>20</v>
      </c>
    </row>
    <row r="6" spans="1:17" s="4" customFormat="1" ht="16.8" thickBot="1" x14ac:dyDescent="0.4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  <c r="J6" s="32" t="s">
        <v>21</v>
      </c>
      <c r="K6" s="33">
        <v>50</v>
      </c>
      <c r="L6" s="34">
        <v>300</v>
      </c>
      <c r="M6" s="34">
        <v>335</v>
      </c>
      <c r="N6" s="34">
        <v>335</v>
      </c>
      <c r="O6" s="34">
        <v>175</v>
      </c>
      <c r="P6" s="34">
        <v>48</v>
      </c>
      <c r="Q6" s="35">
        <v>1243</v>
      </c>
    </row>
    <row r="7" spans="1:17" ht="16.8" thickBot="1" x14ac:dyDescent="0.4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  <c r="J7" s="32" t="s">
        <v>22</v>
      </c>
      <c r="K7" s="36">
        <v>50</v>
      </c>
      <c r="L7" s="37">
        <v>300</v>
      </c>
      <c r="M7" s="37">
        <v>335</v>
      </c>
      <c r="N7" s="37">
        <v>335</v>
      </c>
      <c r="O7" s="37">
        <v>175</v>
      </c>
      <c r="P7" s="37">
        <v>48</v>
      </c>
      <c r="Q7" s="38">
        <v>1243</v>
      </c>
    </row>
    <row r="8" spans="1:17" ht="16.8" thickBot="1" x14ac:dyDescent="0.4">
      <c r="A8" s="7" t="s">
        <v>2</v>
      </c>
      <c r="B8" s="8">
        <v>22</v>
      </c>
      <c r="C8" s="8">
        <v>179</v>
      </c>
      <c r="D8" s="8">
        <v>199</v>
      </c>
      <c r="E8" s="8">
        <v>199</v>
      </c>
      <c r="F8" s="8">
        <v>132</v>
      </c>
      <c r="G8" s="8">
        <v>39</v>
      </c>
      <c r="H8" s="8">
        <f>SUM(B8:G8)</f>
        <v>770</v>
      </c>
      <c r="J8" s="32" t="s">
        <v>23</v>
      </c>
      <c r="K8" s="36">
        <v>20</v>
      </c>
      <c r="L8" s="37">
        <v>165</v>
      </c>
      <c r="M8" s="37">
        <v>184</v>
      </c>
      <c r="N8" s="37">
        <v>184</v>
      </c>
      <c r="O8" s="37">
        <v>125</v>
      </c>
      <c r="P8" s="37">
        <v>40</v>
      </c>
      <c r="Q8" s="38">
        <v>718</v>
      </c>
    </row>
    <row r="9" spans="1:17" ht="16.8" thickBot="1" x14ac:dyDescent="0.4">
      <c r="A9" s="7" t="s">
        <v>3</v>
      </c>
      <c r="B9" s="27">
        <f>+B7-B8</f>
        <v>28</v>
      </c>
      <c r="C9" s="27">
        <f t="shared" ref="C9:H9" si="1">+C7-C8</f>
        <v>121</v>
      </c>
      <c r="D9" s="27">
        <f t="shared" si="1"/>
        <v>136</v>
      </c>
      <c r="E9" s="27">
        <f t="shared" si="1"/>
        <v>136</v>
      </c>
      <c r="F9" s="27">
        <f t="shared" si="1"/>
        <v>43</v>
      </c>
      <c r="G9" s="27">
        <f t="shared" si="1"/>
        <v>9</v>
      </c>
      <c r="H9" s="27">
        <f t="shared" si="1"/>
        <v>473</v>
      </c>
      <c r="J9" s="32" t="s">
        <v>24</v>
      </c>
      <c r="K9" s="39">
        <v>30</v>
      </c>
      <c r="L9" s="40">
        <v>135</v>
      </c>
      <c r="M9" s="40">
        <v>151</v>
      </c>
      <c r="N9" s="40">
        <v>151</v>
      </c>
      <c r="O9" s="40">
        <v>50</v>
      </c>
      <c r="P9" s="40">
        <v>8</v>
      </c>
      <c r="Q9" s="41">
        <v>525</v>
      </c>
    </row>
    <row r="10" spans="1:17" s="17" customFormat="1" ht="16.8" thickTop="1" x14ac:dyDescent="0.35">
      <c r="A10" s="15" t="s">
        <v>18</v>
      </c>
      <c r="B10" s="16">
        <f t="shared" ref="B10:C10" si="2">+B8/B7</f>
        <v>0.44</v>
      </c>
      <c r="C10" s="16">
        <f t="shared" si="2"/>
        <v>0.59666666666666668</v>
      </c>
      <c r="D10" s="16">
        <f>+D8/D7</f>
        <v>0.59402985074626868</v>
      </c>
      <c r="E10" s="16">
        <f t="shared" ref="E10:H10" si="3">+E8/E7</f>
        <v>0.59402985074626868</v>
      </c>
      <c r="F10" s="16">
        <f t="shared" si="3"/>
        <v>0.75428571428571434</v>
      </c>
      <c r="G10" s="16">
        <f t="shared" si="3"/>
        <v>0.8125</v>
      </c>
      <c r="H10" s="16">
        <f t="shared" si="3"/>
        <v>0.61946902654867253</v>
      </c>
    </row>
    <row r="11" spans="1:17" x14ac:dyDescent="0.35">
      <c r="A11" s="3"/>
    </row>
    <row r="12" spans="1:17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17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17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17" x14ac:dyDescent="0.35">
      <c r="A15" s="7" t="s">
        <v>16</v>
      </c>
      <c r="B15" s="9">
        <f>+B8/D8</f>
        <v>0.11055276381909548</v>
      </c>
      <c r="C15" s="9">
        <f>+C8/D8</f>
        <v>0.89949748743718594</v>
      </c>
      <c r="D15" s="9">
        <f>+D8/D8</f>
        <v>1</v>
      </c>
      <c r="E15" s="9">
        <f>+E8/D8</f>
        <v>1</v>
      </c>
      <c r="F15" s="9">
        <f>+F8/D8</f>
        <v>0.66331658291457285</v>
      </c>
      <c r="G15" s="9">
        <f>+G8/D8</f>
        <v>0.19597989949748743</v>
      </c>
      <c r="H15" s="14"/>
    </row>
    <row r="16" spans="1:17" s="11" customFormat="1" x14ac:dyDescent="0.35">
      <c r="A16" s="10" t="s">
        <v>14</v>
      </c>
      <c r="B16" s="12">
        <f>+B14-B15</f>
        <v>3.8700967524188085E-2</v>
      </c>
      <c r="C16" s="12">
        <f t="shared" ref="C16:G16" si="5">+C14-C15</f>
        <v>-3.9750993774844146E-3</v>
      </c>
      <c r="D16" s="12">
        <f t="shared" si="5"/>
        <v>0</v>
      </c>
      <c r="E16" s="12">
        <f t="shared" si="5"/>
        <v>0</v>
      </c>
      <c r="F16" s="12">
        <f t="shared" si="5"/>
        <v>-0.14092852321308036</v>
      </c>
      <c r="G16" s="12">
        <f t="shared" si="5"/>
        <v>-5.2696317407935178E-2</v>
      </c>
      <c r="H16" s="20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2</v>
      </c>
      <c r="C21" s="26">
        <f>+C8-June_02!C8</f>
        <v>14</v>
      </c>
      <c r="D21" s="26">
        <f>+D8-June_02!D8</f>
        <v>15</v>
      </c>
      <c r="E21" s="26">
        <f>+E8-June_02!E8</f>
        <v>15</v>
      </c>
      <c r="F21" s="26">
        <f>+F8-June_02!F8</f>
        <v>7</v>
      </c>
      <c r="G21" s="26">
        <f>+G8-June_02!G8</f>
        <v>-1</v>
      </c>
      <c r="H21" s="26">
        <f>SUM(B21:G21)</f>
        <v>52</v>
      </c>
    </row>
  </sheetData>
  <mergeCells count="1">
    <mergeCell ref="K4:Q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5" zoomScaleNormal="125" zoomScalePageLayoutView="125" workbookViewId="0">
      <selection sqref="A1:XFD1048576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ht="17.399999999999999" customHeight="1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23</v>
      </c>
      <c r="C8" s="8">
        <v>200</v>
      </c>
      <c r="D8" s="8">
        <v>221</v>
      </c>
      <c r="E8" s="8">
        <v>221</v>
      </c>
      <c r="F8" s="8">
        <v>146</v>
      </c>
      <c r="G8" s="8">
        <v>38</v>
      </c>
      <c r="H8" s="8">
        <f>SUM(B8:G8)</f>
        <v>849</v>
      </c>
    </row>
    <row r="9" spans="1:8" x14ac:dyDescent="0.35">
      <c r="A9" s="7" t="s">
        <v>3</v>
      </c>
      <c r="B9" s="27">
        <f>+B7-B8</f>
        <v>27</v>
      </c>
      <c r="C9" s="27">
        <f t="shared" ref="C9:H9" si="1">+C7-C8</f>
        <v>100</v>
      </c>
      <c r="D9" s="27">
        <f t="shared" si="1"/>
        <v>114</v>
      </c>
      <c r="E9" s="27">
        <f t="shared" si="1"/>
        <v>114</v>
      </c>
      <c r="F9" s="27">
        <f t="shared" si="1"/>
        <v>29</v>
      </c>
      <c r="G9" s="27">
        <f t="shared" si="1"/>
        <v>10</v>
      </c>
      <c r="H9" s="27">
        <f t="shared" si="1"/>
        <v>394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0.46</v>
      </c>
      <c r="C10" s="16">
        <f t="shared" si="2"/>
        <v>0.66666666666666663</v>
      </c>
      <c r="D10" s="16">
        <f>+D8/D7</f>
        <v>0.65970149253731347</v>
      </c>
      <c r="E10" s="16">
        <f t="shared" ref="E10:H10" si="3">+E8/E7</f>
        <v>0.65970149253731347</v>
      </c>
      <c r="F10" s="16">
        <f t="shared" si="3"/>
        <v>0.8342857142857143</v>
      </c>
      <c r="G10" s="16">
        <f t="shared" si="3"/>
        <v>0.79166666666666663</v>
      </c>
      <c r="H10" s="16">
        <f t="shared" si="3"/>
        <v>0.68302493966210776</v>
      </c>
    </row>
    <row r="11" spans="1:8" ht="16.2" customHeight="1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16</v>
      </c>
      <c r="B15" s="9">
        <f>+B8/D8</f>
        <v>0.10407239819004525</v>
      </c>
      <c r="C15" s="9">
        <f>+C8/D8</f>
        <v>0.90497737556561086</v>
      </c>
      <c r="D15" s="9">
        <f>+D8/D8</f>
        <v>1</v>
      </c>
      <c r="E15" s="9">
        <f>+E8/D8</f>
        <v>1</v>
      </c>
      <c r="F15" s="9">
        <f>+F8/D8</f>
        <v>0.66063348416289591</v>
      </c>
      <c r="G15" s="9">
        <f>+G8/D8</f>
        <v>0.17194570135746606</v>
      </c>
      <c r="H15" s="14"/>
    </row>
    <row r="16" spans="1:8" s="11" customFormat="1" x14ac:dyDescent="0.35">
      <c r="A16" s="10" t="s">
        <v>14</v>
      </c>
      <c r="B16" s="12">
        <f>+B14-B15</f>
        <v>4.5181333153238315E-2</v>
      </c>
      <c r="C16" s="12">
        <f t="shared" ref="C16:G16" si="5">+C14-C15</f>
        <v>-9.4549875059093402E-3</v>
      </c>
      <c r="D16" s="12">
        <f t="shared" si="5"/>
        <v>0</v>
      </c>
      <c r="E16" s="12">
        <f t="shared" si="5"/>
        <v>0</v>
      </c>
      <c r="F16" s="12">
        <f t="shared" si="5"/>
        <v>-0.13824542446140342</v>
      </c>
      <c r="G16" s="12">
        <f t="shared" si="5"/>
        <v>-2.8662119267913816E-2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3</v>
      </c>
      <c r="C21" s="26">
        <f>+C8-June_02!C8</f>
        <v>35</v>
      </c>
      <c r="D21" s="26">
        <f>+D8-June_02!D8</f>
        <v>37</v>
      </c>
      <c r="E21" s="26">
        <f>+E8-June_02!E8</f>
        <v>37</v>
      </c>
      <c r="F21" s="26">
        <f>+F8-June_02!F8</f>
        <v>21</v>
      </c>
      <c r="G21" s="26">
        <f>+G8-June_02!G8</f>
        <v>-2</v>
      </c>
      <c r="H21" s="26">
        <f>SUM(B21:G21)</f>
        <v>131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opLeftCell="B1" workbookViewId="0">
      <selection activeCell="B1" sqref="A1:XFD1048576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ht="17.399999999999999" customHeight="1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24</v>
      </c>
      <c r="C8" s="8">
        <v>298</v>
      </c>
      <c r="D8" s="8">
        <v>338</v>
      </c>
      <c r="E8" s="8">
        <v>337</v>
      </c>
      <c r="F8" s="8">
        <v>200</v>
      </c>
      <c r="G8" s="8">
        <v>44</v>
      </c>
      <c r="H8" s="8">
        <f>SUM(B8:G8)</f>
        <v>1241</v>
      </c>
    </row>
    <row r="9" spans="1:8" x14ac:dyDescent="0.35">
      <c r="A9" s="7" t="s">
        <v>3</v>
      </c>
      <c r="B9" s="27">
        <f>+B7-B8</f>
        <v>26</v>
      </c>
      <c r="C9" s="27">
        <f t="shared" ref="C9:H9" si="1">+C7-C8</f>
        <v>2</v>
      </c>
      <c r="D9" s="27">
        <f t="shared" si="1"/>
        <v>-3</v>
      </c>
      <c r="E9" s="27">
        <f t="shared" si="1"/>
        <v>-2</v>
      </c>
      <c r="F9" s="27">
        <f t="shared" si="1"/>
        <v>-25</v>
      </c>
      <c r="G9" s="27">
        <f t="shared" si="1"/>
        <v>4</v>
      </c>
      <c r="H9" s="27">
        <f t="shared" si="1"/>
        <v>2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0.48</v>
      </c>
      <c r="C10" s="16">
        <f t="shared" si="2"/>
        <v>0.99333333333333329</v>
      </c>
      <c r="D10" s="16">
        <f>+D8/D7</f>
        <v>1.008955223880597</v>
      </c>
      <c r="E10" s="16">
        <f t="shared" ref="E10:H10" si="3">+E8/E7</f>
        <v>1.0059701492537314</v>
      </c>
      <c r="F10" s="16">
        <f t="shared" si="3"/>
        <v>1.1428571428571428</v>
      </c>
      <c r="G10" s="16">
        <f t="shared" si="3"/>
        <v>0.91666666666666663</v>
      </c>
      <c r="H10" s="16">
        <f t="shared" si="3"/>
        <v>0.99839098954143202</v>
      </c>
    </row>
    <row r="11" spans="1:8" ht="16.2" customHeight="1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16</v>
      </c>
      <c r="B15" s="9">
        <f>+B8/D8</f>
        <v>7.1005917159763315E-2</v>
      </c>
      <c r="C15" s="9">
        <f>+C8/D8</f>
        <v>0.88165680473372776</v>
      </c>
      <c r="D15" s="9">
        <f>+D8/D8</f>
        <v>1</v>
      </c>
      <c r="E15" s="9">
        <f>+E8/D8</f>
        <v>0.99704142011834318</v>
      </c>
      <c r="F15" s="9">
        <f>+F8/D8</f>
        <v>0.59171597633136097</v>
      </c>
      <c r="G15" s="9">
        <f>+G8/D8</f>
        <v>0.13017751479289941</v>
      </c>
      <c r="H15" s="14"/>
    </row>
    <row r="16" spans="1:8" s="11" customFormat="1" x14ac:dyDescent="0.35">
      <c r="A16" s="10" t="s">
        <v>14</v>
      </c>
      <c r="B16" s="12">
        <f>+B14-B15</f>
        <v>7.8247814183520253E-2</v>
      </c>
      <c r="C16" s="12">
        <f t="shared" ref="C16:G16" si="5">+C14-C15</f>
        <v>1.3865583325973763E-2</v>
      </c>
      <c r="D16" s="12">
        <f t="shared" si="5"/>
        <v>0</v>
      </c>
      <c r="E16" s="12">
        <f t="shared" si="5"/>
        <v>2.9585798816568198E-3</v>
      </c>
      <c r="F16" s="12">
        <f t="shared" si="5"/>
        <v>-6.932791662986848E-2</v>
      </c>
      <c r="G16" s="12">
        <f t="shared" si="5"/>
        <v>1.310606729665284E-2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+B8-June_16!B8</f>
        <v>1</v>
      </c>
      <c r="C21" s="26">
        <f>+C8-June_16!C8</f>
        <v>98</v>
      </c>
      <c r="D21" s="26">
        <f>+D8-June_16!D8</f>
        <v>117</v>
      </c>
      <c r="E21" s="26">
        <f>+E8-June_16!E8</f>
        <v>116</v>
      </c>
      <c r="F21" s="26">
        <f>+F8-June_16!F8</f>
        <v>54</v>
      </c>
      <c r="G21" s="26">
        <f>+G8-June_16!G8</f>
        <v>6</v>
      </c>
      <c r="H21" s="26">
        <f>SUM(B21:G21)</f>
        <v>392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21" sqref="J21"/>
    </sheetView>
  </sheetViews>
  <sheetFormatPr defaultColWidth="10.796875" defaultRowHeight="15.6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ht="16.2" x14ac:dyDescent="0.35">
      <c r="A3" s="2" t="s">
        <v>0</v>
      </c>
    </row>
    <row r="4" spans="1:8" ht="17.399999999999999" customHeight="1" x14ac:dyDescent="0.35">
      <c r="A4" s="2"/>
    </row>
    <row r="5" spans="1:8" s="4" customFormat="1" ht="16.2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ht="16.2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ht="16.2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ht="16.2" x14ac:dyDescent="0.35">
      <c r="A8" s="7" t="s">
        <v>2</v>
      </c>
      <c r="B8" s="8">
        <v>23</v>
      </c>
      <c r="C8" s="8">
        <v>303</v>
      </c>
      <c r="D8" s="8">
        <v>346</v>
      </c>
      <c r="E8" s="8">
        <v>345</v>
      </c>
      <c r="F8" s="8">
        <v>200</v>
      </c>
      <c r="G8" s="8">
        <v>43</v>
      </c>
      <c r="H8" s="8">
        <f>SUM(B8:G8)</f>
        <v>1260</v>
      </c>
    </row>
    <row r="9" spans="1:8" ht="16.2" x14ac:dyDescent="0.35">
      <c r="A9" s="7" t="s">
        <v>3</v>
      </c>
      <c r="B9" s="27">
        <f>+B7-B8</f>
        <v>27</v>
      </c>
      <c r="C9" s="27">
        <f t="shared" ref="C9:H9" si="1">+C7-C8</f>
        <v>-3</v>
      </c>
      <c r="D9" s="27">
        <f t="shared" si="1"/>
        <v>-11</v>
      </c>
      <c r="E9" s="27">
        <f t="shared" si="1"/>
        <v>-10</v>
      </c>
      <c r="F9" s="27">
        <f t="shared" si="1"/>
        <v>-25</v>
      </c>
      <c r="G9" s="27">
        <f t="shared" si="1"/>
        <v>5</v>
      </c>
      <c r="H9" s="27">
        <f t="shared" si="1"/>
        <v>-17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0.46</v>
      </c>
      <c r="C10" s="16">
        <f t="shared" si="2"/>
        <v>1.01</v>
      </c>
      <c r="D10" s="16">
        <f>+D8/D7</f>
        <v>1.0328358208955224</v>
      </c>
      <c r="E10" s="16">
        <f t="shared" ref="E10:H10" si="3">+E8/E7</f>
        <v>1.0298507462686568</v>
      </c>
      <c r="F10" s="16">
        <f t="shared" si="3"/>
        <v>1.1428571428571428</v>
      </c>
      <c r="G10" s="16">
        <f t="shared" si="3"/>
        <v>0.89583333333333337</v>
      </c>
      <c r="H10" s="16">
        <f t="shared" si="3"/>
        <v>1.0136765888978279</v>
      </c>
    </row>
    <row r="11" spans="1:8" ht="16.2" customHeight="1" x14ac:dyDescent="0.35">
      <c r="A11" s="3"/>
    </row>
    <row r="12" spans="1:8" s="4" customFormat="1" ht="16.2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ht="16.2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ht="16.2" x14ac:dyDescent="0.35">
      <c r="A15" s="7" t="s">
        <v>16</v>
      </c>
      <c r="B15" s="9">
        <f>+B8/D8</f>
        <v>6.6473988439306353E-2</v>
      </c>
      <c r="C15" s="9">
        <f>+C8/D8</f>
        <v>0.87572254335260113</v>
      </c>
      <c r="D15" s="9">
        <f>+D8/D8</f>
        <v>1</v>
      </c>
      <c r="E15" s="9">
        <f>+E8/D8</f>
        <v>0.99710982658959535</v>
      </c>
      <c r="F15" s="9">
        <f>+F8/D8</f>
        <v>0.5780346820809249</v>
      </c>
      <c r="G15" s="9">
        <f>+G8/D8</f>
        <v>0.12427745664739884</v>
      </c>
      <c r="H15" s="14"/>
    </row>
    <row r="16" spans="1:8" s="11" customFormat="1" ht="16.2" x14ac:dyDescent="0.35">
      <c r="A16" s="10" t="s">
        <v>14</v>
      </c>
      <c r="B16" s="12">
        <f>+B14-B15</f>
        <v>8.2779742903977216E-2</v>
      </c>
      <c r="C16" s="12">
        <f t="shared" ref="C16:G16" si="5">+C14-C15</f>
        <v>1.9799844707100389E-2</v>
      </c>
      <c r="D16" s="12">
        <f t="shared" si="5"/>
        <v>0</v>
      </c>
      <c r="E16" s="12">
        <f t="shared" si="5"/>
        <v>2.8901734104046506E-3</v>
      </c>
      <c r="F16" s="12">
        <f t="shared" si="5"/>
        <v>-5.5646622379432409E-2</v>
      </c>
      <c r="G16" s="12">
        <f t="shared" si="5"/>
        <v>1.900612544215341E-2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ht="16.2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ht="16.2" x14ac:dyDescent="0.35">
      <c r="A21" s="7" t="s">
        <v>17</v>
      </c>
      <c r="B21" s="26">
        <f>+B8-July_19!B8</f>
        <v>-1</v>
      </c>
      <c r="C21" s="26">
        <f>+C8-July_19!C8</f>
        <v>5</v>
      </c>
      <c r="D21" s="26">
        <f>+D8-July_19!D8</f>
        <v>8</v>
      </c>
      <c r="E21" s="26">
        <f>+E8-July_19!E8</f>
        <v>8</v>
      </c>
      <c r="F21" s="26">
        <f>+F8-July_19!F8</f>
        <v>0</v>
      </c>
      <c r="G21" s="26">
        <f>+G8-July_19!G8</f>
        <v>-1</v>
      </c>
      <c r="H21" s="26">
        <f>SUM(B21:G21)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June_02</vt:lpstr>
      <vt:lpstr>June_08</vt:lpstr>
      <vt:lpstr>June_16</vt:lpstr>
      <vt:lpstr>July_19</vt:lpstr>
      <vt:lpstr>Aug_04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Jody Rosen</cp:lastModifiedBy>
  <dcterms:created xsi:type="dcterms:W3CDTF">2017-06-02T18:26:40Z</dcterms:created>
  <dcterms:modified xsi:type="dcterms:W3CDTF">2017-08-04T14:25:12Z</dcterms:modified>
</cp:coreProperties>
</file>